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tarosta\Desktop\"/>
    </mc:Choice>
  </mc:AlternateContent>
  <bookViews>
    <workbookView xWindow="0" yWindow="0" windowWidth="28800" windowHeight="1183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1" l="1"/>
  <c r="F35" i="1"/>
  <c r="E35" i="1"/>
  <c r="D35" i="1"/>
  <c r="G90" i="1" l="1"/>
  <c r="F90" i="1"/>
  <c r="E90" i="1"/>
  <c r="D90" i="1"/>
  <c r="G80" i="1"/>
  <c r="F80" i="1"/>
  <c r="E80" i="1"/>
  <c r="D80" i="1"/>
  <c r="G22" i="1"/>
  <c r="G36" i="1" s="1"/>
  <c r="G1048558" i="1" s="1"/>
  <c r="F22" i="1"/>
  <c r="E22" i="1"/>
  <c r="D22" i="1"/>
  <c r="F36" i="1" l="1"/>
  <c r="F1048558" i="1" s="1"/>
  <c r="D36" i="1"/>
  <c r="D1048558" i="1" s="1"/>
  <c r="E36" i="1"/>
  <c r="E1048558" i="1" s="1"/>
</calcChain>
</file>

<file path=xl/sharedStrings.xml><?xml version="1.0" encoding="utf-8"?>
<sst xmlns="http://schemas.openxmlformats.org/spreadsheetml/2006/main" count="109" uniqueCount="92">
  <si>
    <t>Obec Vědomice</t>
  </si>
  <si>
    <t>Para</t>
  </si>
  <si>
    <t>Pol</t>
  </si>
  <si>
    <t>Text</t>
  </si>
  <si>
    <t>Daň z příjmů fyz. osob placená plátci</t>
  </si>
  <si>
    <t>Daň z příjmu fyz. osob placená poplatníky</t>
  </si>
  <si>
    <t>Daň z příjmu fyz. osob vybíraná srážkou</t>
  </si>
  <si>
    <t>Daň z příjmů práv. osob</t>
  </si>
  <si>
    <t>Daň z příjmů práv. osob za obce</t>
  </si>
  <si>
    <t>Daň z přidané hodnoty</t>
  </si>
  <si>
    <t>Odvody za odnětí půdy ze zem. půd. fon</t>
  </si>
  <si>
    <t>Poplatek za komunální odpad</t>
  </si>
  <si>
    <t>Poplatek ze psů</t>
  </si>
  <si>
    <t>Poplatek ze vstupného</t>
  </si>
  <si>
    <t>Správní poplatky</t>
  </si>
  <si>
    <t>Daň z hazardních her</t>
  </si>
  <si>
    <t>Daň z nemovitých věcí</t>
  </si>
  <si>
    <t>NI př.transf. ze všeob.pokl.sp.st.rozp.</t>
  </si>
  <si>
    <t>NI př.transf. ze st.r. v rám. souh. dotv</t>
  </si>
  <si>
    <t>Ost. NI př.transfer. ze státního rozp.</t>
  </si>
  <si>
    <t>Součet příjmů nepodléhajícím funkčnímu třídění</t>
  </si>
  <si>
    <t>Sběr a zpracování druhotných surovin/Příjmy z poskytování služeb a výrobků</t>
  </si>
  <si>
    <t>Zájmová činnost a rekreace j.n./Příjmy z poskytování služeb a výrobků</t>
  </si>
  <si>
    <t>Nebytové hospodářství/Příjmy z pronájmu ost. nem. věcí a jejich částí</t>
  </si>
  <si>
    <t>Výstavba a údržba místních inženýrských sítí / Věcné břemeno</t>
  </si>
  <si>
    <t>Komunální služby a územní rozvoj j.n./Příjmy z poskytování služeb a výrobků</t>
  </si>
  <si>
    <t>Sběr a odvoz nebezpečných odpadů/Příjmy z poskytování služeb a výrobků</t>
  </si>
  <si>
    <t>Sběr a odvoz komunálních odpadů/Příjmy z poskytování služeb a výrobků</t>
  </si>
  <si>
    <t>Sběr a odvoz ostatních odpadů/Příjmy z poskytování služeb a výrobků</t>
  </si>
  <si>
    <t>Využívání a zneškodňování komunál.odpadů/Přijaté nekapitálové příspěvky a náhrady</t>
  </si>
  <si>
    <t>Činnost místní správy/Příjmy z poskytování služeb a výrobků</t>
  </si>
  <si>
    <t>Příjmy a výdaje z úvěr. finanč. operací/Příjmy z úroků</t>
  </si>
  <si>
    <t>Součet příjmů podléhajícím funkčnímu třídění</t>
  </si>
  <si>
    <t>Příjmy celkem</t>
  </si>
  <si>
    <t>Ozdrav.hosp.zvířat,pol. a spec.plodin</t>
  </si>
  <si>
    <t>Silnice</t>
  </si>
  <si>
    <t>Ost. záležitosti pozemních komunikací</t>
  </si>
  <si>
    <t>Mateřské školy</t>
  </si>
  <si>
    <t>Činnosti knihovnické/Ostatní osobní výdaje</t>
  </si>
  <si>
    <t>Ost. záležitosti kultury</t>
  </si>
  <si>
    <t>Rozhlas a televize</t>
  </si>
  <si>
    <t>Ost. záležitosti sdělovacích prostředků</t>
  </si>
  <si>
    <t>Zálež.kultury,církví a sděl.prostředků</t>
  </si>
  <si>
    <t>Ost. tělovýchovná činnost</t>
  </si>
  <si>
    <t>Využití volného času dětí a mládeže</t>
  </si>
  <si>
    <t>Zájmová činnost a rekreace j.n./Podlimitní technické zhodnocení</t>
  </si>
  <si>
    <t>Veřejné osvětlení</t>
  </si>
  <si>
    <t>Územní rozvoj</t>
  </si>
  <si>
    <t>Komunální služby a územní rozvoj j.n</t>
  </si>
  <si>
    <t>Sběr a odvoz komunálních odpadů</t>
  </si>
  <si>
    <t>Využívání a zneškodňování komunál.odpadů</t>
  </si>
  <si>
    <t>Využívání a zneškodňování ostat.odpadů</t>
  </si>
  <si>
    <t>Péče o vzhled obcí a veřejnou zeleň</t>
  </si>
  <si>
    <t>Soc.pom.osobám v hm.nouzi a obč.soc.nepř</t>
  </si>
  <si>
    <t>Denní stacionáře a centra den. služeb/Neinv. transfery cizím PO</t>
  </si>
  <si>
    <t>Ost.služby a činn. v oblasti soc. péče</t>
  </si>
  <si>
    <t>Ochrana obyvatelstva/Nespecifikované rezervy</t>
  </si>
  <si>
    <t>Činnost územních orgánů krizového řízení/Nespecifikované rezervy</t>
  </si>
  <si>
    <t>Požární ochrana - dobr. část</t>
  </si>
  <si>
    <t>Zastupitelstva obcí</t>
  </si>
  <si>
    <t>Činnost místní správy/Platy zaměstnanců v pracovním poměru</t>
  </si>
  <si>
    <t>Příjmy a výdaje z úvěr. finanč. operací/Služby peněžních ústavů</t>
  </si>
  <si>
    <t>Pojištění funkčně nespecifikované/Služby peněžních ústavů</t>
  </si>
  <si>
    <t>Ost. finanční operace/Platby daní a poplat.kraj.,obcím a st.f</t>
  </si>
  <si>
    <t>Finanční vypořádání minulých let/Vratky trans. poskyt. z veř. rozp. ústř. úrovně</t>
  </si>
  <si>
    <t>Ostatní činnost j.n./Nespecifikované rezervy</t>
  </si>
  <si>
    <t>Výdaje celkem</t>
  </si>
  <si>
    <t>Změny stavu kr. prostřed.na účtech mimo OSFA</t>
  </si>
  <si>
    <t>Dlouhodobé přijaté půjč.p.</t>
  </si>
  <si>
    <t>Uhrazené splátky dl. přij. půjč.p.</t>
  </si>
  <si>
    <t>,</t>
  </si>
  <si>
    <t>Celkem financování</t>
  </si>
  <si>
    <t>Jana Salcmanová - starostka obce</t>
  </si>
  <si>
    <t>ROZPOČET JE NAVRŽEN JAKO SCHODKOVÝ.</t>
  </si>
  <si>
    <t>SR 2020</t>
  </si>
  <si>
    <t>UR 2020</t>
  </si>
  <si>
    <t>Skutečnost 2020</t>
  </si>
  <si>
    <t>Rozpočet 2021</t>
  </si>
  <si>
    <t>Poplatky za odnětí pozemků plnění f.lesa</t>
  </si>
  <si>
    <t>Poplatek z pobytu</t>
  </si>
  <si>
    <t>Ost. INV transfery ze státního rozpočtu</t>
  </si>
  <si>
    <t>Převody vlastním fondům v rozp.úz.úr</t>
  </si>
  <si>
    <t>Krizová opatření/Rezerva na krizová opatření</t>
  </si>
  <si>
    <t>Volby do zastupitelstev ÚSC</t>
  </si>
  <si>
    <t>Převody vlastním fondům v rozp.úz.úr.</t>
  </si>
  <si>
    <t>Rozpočtet na rok 2021 (v Kč) - příjmy</t>
  </si>
  <si>
    <t>Rozpočet na rok 2021 (v Kč) - výdaje</t>
  </si>
  <si>
    <t>Financování rozpočtu na rok 2021 (v Kč)</t>
  </si>
  <si>
    <t>Vyvěšeno na úřední desce obce Vědomice dne: 11.12.2020</t>
  </si>
  <si>
    <t>Sejmuto z úřední desky obce Vědomice dne:</t>
  </si>
  <si>
    <t xml:space="preserve">Zveřejněno na elektronické úřední desce obce Vědomice od  11.12.2020  </t>
  </si>
  <si>
    <t>Usnesení č. 151/16/2020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</si>
</sst>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"/>
  </numFmts>
  <fonts count="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4" fillId="2" borderId="2" xfId="0" applyFont="1" applyFill="1" applyBorder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/>
    <xf numFmtId="164" fontId="3" fillId="0" borderId="5" xfId="0" applyNumberFormat="1" applyFont="1" applyBorder="1"/>
    <xf numFmtId="164" fontId="3" fillId="0" borderId="6" xfId="0" applyNumberFormat="1" applyFont="1" applyBorder="1"/>
    <xf numFmtId="0" fontId="3" fillId="0" borderId="7" xfId="0" applyFont="1" applyBorder="1"/>
    <xf numFmtId="0" fontId="3" fillId="0" borderId="8" xfId="0" applyFont="1" applyBorder="1"/>
    <xf numFmtId="164" fontId="3" fillId="0" borderId="8" xfId="0" applyNumberFormat="1" applyFont="1" applyBorder="1"/>
    <xf numFmtId="164" fontId="5" fillId="0" borderId="9" xfId="0" applyNumberFormat="1" applyFont="1" applyBorder="1"/>
    <xf numFmtId="164" fontId="3" fillId="0" borderId="9" xfId="0" applyNumberFormat="1" applyFont="1" applyBorder="1"/>
    <xf numFmtId="0" fontId="3" fillId="3" borderId="7" xfId="0" applyFont="1" applyFill="1" applyBorder="1"/>
    <xf numFmtId="0" fontId="3" fillId="3" borderId="8" xfId="0" applyFont="1" applyFill="1" applyBorder="1"/>
    <xf numFmtId="0" fontId="4" fillId="3" borderId="8" xfId="0" applyFont="1" applyFill="1" applyBorder="1"/>
    <xf numFmtId="164" fontId="4" fillId="3" borderId="8" xfId="0" applyNumberFormat="1" applyFont="1" applyFill="1" applyBorder="1"/>
    <xf numFmtId="164" fontId="4" fillId="3" borderId="9" xfId="0" applyNumberFormat="1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164" fontId="4" fillId="3" borderId="11" xfId="0" applyNumberFormat="1" applyFont="1" applyFill="1" applyBorder="1"/>
    <xf numFmtId="164" fontId="4" fillId="3" borderId="12" xfId="0" applyNumberFormat="1" applyFont="1" applyFill="1" applyBorder="1"/>
    <xf numFmtId="0" fontId="4" fillId="4" borderId="1" xfId="0" applyFont="1" applyFill="1" applyBorder="1"/>
    <xf numFmtId="0" fontId="4" fillId="4" borderId="2" xfId="0" applyFont="1" applyFill="1" applyBorder="1"/>
    <xf numFmtId="164" fontId="4" fillId="4" borderId="2" xfId="0" applyNumberFormat="1" applyFont="1" applyFill="1" applyBorder="1"/>
    <xf numFmtId="164" fontId="4" fillId="4" borderId="3" xfId="0" applyNumberFormat="1" applyFont="1" applyFill="1" applyBorder="1"/>
    <xf numFmtId="0" fontId="6" fillId="0" borderId="0" xfId="0" applyFont="1" applyBorder="1"/>
    <xf numFmtId="0" fontId="4" fillId="2" borderId="1" xfId="0" applyFont="1" applyFill="1" applyBorder="1" applyAlignment="1">
      <alignment horizontal="center"/>
    </xf>
    <xf numFmtId="164" fontId="5" fillId="0" borderId="8" xfId="0" applyNumberFormat="1" applyFont="1" applyBorder="1"/>
    <xf numFmtId="0" fontId="5" fillId="0" borderId="7" xfId="0" applyFont="1" applyFill="1" applyBorder="1"/>
    <xf numFmtId="0" fontId="5" fillId="0" borderId="8" xfId="0" applyFont="1" applyFill="1" applyBorder="1"/>
    <xf numFmtId="164" fontId="5" fillId="0" borderId="8" xfId="0" applyNumberFormat="1" applyFont="1" applyFill="1" applyBorder="1"/>
    <xf numFmtId="164" fontId="3" fillId="0" borderId="8" xfId="0" applyNumberFormat="1" applyFont="1" applyFill="1" applyBorder="1"/>
    <xf numFmtId="164" fontId="3" fillId="0" borderId="9" xfId="0" applyNumberFormat="1" applyFont="1" applyFill="1" applyBorder="1"/>
    <xf numFmtId="164" fontId="3" fillId="0" borderId="0" xfId="0" applyNumberFormat="1" applyFont="1"/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4" fontId="4" fillId="4" borderId="2" xfId="0" applyNumberFormat="1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164" fontId="3" fillId="0" borderId="14" xfId="0" applyNumberFormat="1" applyFont="1" applyBorder="1"/>
    <xf numFmtId="0" fontId="3" fillId="4" borderId="1" xfId="0" applyFont="1" applyFill="1" applyBorder="1"/>
    <xf numFmtId="0" fontId="3" fillId="4" borderId="2" xfId="0" applyFont="1" applyFill="1" applyBorder="1"/>
    <xf numFmtId="164" fontId="4" fillId="4" borderId="16" xfId="0" applyNumberFormat="1" applyFont="1" applyFill="1" applyBorder="1"/>
    <xf numFmtId="0" fontId="4" fillId="3" borderId="5" xfId="0" applyFont="1" applyFill="1" applyBorder="1"/>
    <xf numFmtId="0" fontId="7" fillId="0" borderId="0" xfId="0" applyFont="1" applyAlignment="1">
      <alignment wrapText="1"/>
    </xf>
    <xf numFmtId="0" fontId="7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58"/>
  <sheetViews>
    <sheetView tabSelected="1" topLeftCell="A31" workbookViewId="0">
      <selection activeCell="C99" sqref="C99"/>
    </sheetView>
  </sheetViews>
  <sheetFormatPr defaultRowHeight="12.75" x14ac:dyDescent="0.2"/>
  <cols>
    <col min="1" max="2" width="5.7109375" style="3" customWidth="1"/>
    <col min="3" max="3" width="70.7109375" style="3" customWidth="1"/>
    <col min="4" max="7" width="13.7109375" style="3" customWidth="1"/>
    <col min="8" max="8" width="9.140625" style="3"/>
    <col min="9" max="9" width="12.7109375" style="3" bestFit="1" customWidth="1"/>
    <col min="10" max="16384" width="9.140625" style="3"/>
  </cols>
  <sheetData>
    <row r="1" spans="1:7" ht="20.100000000000001" customHeight="1" thickBot="1" x14ac:dyDescent="0.35">
      <c r="A1" s="1" t="s">
        <v>85</v>
      </c>
      <c r="B1" s="2"/>
      <c r="C1" s="2"/>
      <c r="D1" s="2"/>
      <c r="E1" s="2"/>
      <c r="F1" s="1" t="s">
        <v>0</v>
      </c>
      <c r="G1" s="1"/>
    </row>
    <row r="2" spans="1:7" ht="13.5" thickBot="1" x14ac:dyDescent="0.25">
      <c r="A2" s="4" t="s">
        <v>1</v>
      </c>
      <c r="B2" s="5" t="s">
        <v>2</v>
      </c>
      <c r="C2" s="5" t="s">
        <v>3</v>
      </c>
      <c r="D2" s="6" t="s">
        <v>74</v>
      </c>
      <c r="E2" s="6" t="s">
        <v>75</v>
      </c>
      <c r="F2" s="6" t="s">
        <v>76</v>
      </c>
      <c r="G2" s="7" t="s">
        <v>77</v>
      </c>
    </row>
    <row r="3" spans="1:7" x14ac:dyDescent="0.2">
      <c r="A3" s="8">
        <v>0</v>
      </c>
      <c r="B3" s="9">
        <v>1111</v>
      </c>
      <c r="C3" s="9" t="s">
        <v>4</v>
      </c>
      <c r="D3" s="10">
        <v>2939000</v>
      </c>
      <c r="E3" s="10">
        <v>2939000</v>
      </c>
      <c r="F3" s="10">
        <v>2166418.83</v>
      </c>
      <c r="G3" s="11">
        <v>2939000</v>
      </c>
    </row>
    <row r="4" spans="1:7" x14ac:dyDescent="0.2">
      <c r="A4" s="12">
        <v>0</v>
      </c>
      <c r="B4" s="13">
        <v>1112</v>
      </c>
      <c r="C4" s="13" t="s">
        <v>5</v>
      </c>
      <c r="D4" s="14">
        <v>55000</v>
      </c>
      <c r="E4" s="14">
        <v>55000</v>
      </c>
      <c r="F4" s="14">
        <v>21443.17</v>
      </c>
      <c r="G4" s="15">
        <v>55000</v>
      </c>
    </row>
    <row r="5" spans="1:7" x14ac:dyDescent="0.2">
      <c r="A5" s="12">
        <v>0</v>
      </c>
      <c r="B5" s="13">
        <v>1113</v>
      </c>
      <c r="C5" s="13" t="s">
        <v>6</v>
      </c>
      <c r="D5" s="14">
        <v>281000</v>
      </c>
      <c r="E5" s="14">
        <v>281000</v>
      </c>
      <c r="F5" s="14">
        <v>222886.39</v>
      </c>
      <c r="G5" s="16">
        <v>281000</v>
      </c>
    </row>
    <row r="6" spans="1:7" x14ac:dyDescent="0.2">
      <c r="A6" s="12">
        <v>0</v>
      </c>
      <c r="B6" s="13">
        <v>1121</v>
      </c>
      <c r="C6" s="13" t="s">
        <v>7</v>
      </c>
      <c r="D6" s="14">
        <v>2604000</v>
      </c>
      <c r="E6" s="14">
        <v>2604000</v>
      </c>
      <c r="F6" s="14">
        <v>1575477.68</v>
      </c>
      <c r="G6" s="16">
        <v>2604000</v>
      </c>
    </row>
    <row r="7" spans="1:7" x14ac:dyDescent="0.2">
      <c r="A7" s="12">
        <v>0</v>
      </c>
      <c r="B7" s="13">
        <v>1122</v>
      </c>
      <c r="C7" s="13" t="s">
        <v>8</v>
      </c>
      <c r="D7" s="14">
        <v>6900000</v>
      </c>
      <c r="E7" s="14">
        <v>6900000</v>
      </c>
      <c r="F7" s="14">
        <v>6851970</v>
      </c>
      <c r="G7" s="16">
        <v>100000</v>
      </c>
    </row>
    <row r="8" spans="1:7" x14ac:dyDescent="0.2">
      <c r="A8" s="12">
        <v>0</v>
      </c>
      <c r="B8" s="13">
        <v>1211</v>
      </c>
      <c r="C8" s="13" t="s">
        <v>9</v>
      </c>
      <c r="D8" s="14">
        <v>5728000</v>
      </c>
      <c r="E8" s="14">
        <v>5728000</v>
      </c>
      <c r="F8" s="14">
        <v>4389729.7</v>
      </c>
      <c r="G8" s="16">
        <v>5728000</v>
      </c>
    </row>
    <row r="9" spans="1:7" x14ac:dyDescent="0.2">
      <c r="A9" s="12">
        <v>0</v>
      </c>
      <c r="B9" s="13">
        <v>1334</v>
      </c>
      <c r="C9" s="13" t="s">
        <v>10</v>
      </c>
      <c r="D9" s="14">
        <v>0</v>
      </c>
      <c r="E9" s="14">
        <v>10000</v>
      </c>
      <c r="F9" s="14">
        <v>9278.2000000000007</v>
      </c>
      <c r="G9" s="16">
        <v>8000</v>
      </c>
    </row>
    <row r="10" spans="1:7" x14ac:dyDescent="0.2">
      <c r="A10" s="12">
        <v>0</v>
      </c>
      <c r="B10" s="13">
        <v>1335</v>
      </c>
      <c r="C10" s="13" t="s">
        <v>78</v>
      </c>
      <c r="D10" s="14">
        <v>0</v>
      </c>
      <c r="E10" s="14">
        <v>5000</v>
      </c>
      <c r="F10" s="14">
        <v>4231.6000000000004</v>
      </c>
      <c r="G10" s="16">
        <v>0</v>
      </c>
    </row>
    <row r="11" spans="1:7" x14ac:dyDescent="0.2">
      <c r="A11" s="12">
        <v>0</v>
      </c>
      <c r="B11" s="13">
        <v>1337</v>
      </c>
      <c r="C11" s="13" t="s">
        <v>11</v>
      </c>
      <c r="D11" s="14">
        <v>490000</v>
      </c>
      <c r="E11" s="14">
        <v>490000</v>
      </c>
      <c r="F11" s="14">
        <v>477640</v>
      </c>
      <c r="G11" s="16">
        <v>490000</v>
      </c>
    </row>
    <row r="12" spans="1:7" x14ac:dyDescent="0.2">
      <c r="A12" s="12">
        <v>0</v>
      </c>
      <c r="B12" s="13">
        <v>1341</v>
      </c>
      <c r="C12" s="13" t="s">
        <v>12</v>
      </c>
      <c r="D12" s="14">
        <v>33000</v>
      </c>
      <c r="E12" s="14">
        <v>33000</v>
      </c>
      <c r="F12" s="14">
        <v>31567</v>
      </c>
      <c r="G12" s="16">
        <v>33000</v>
      </c>
    </row>
    <row r="13" spans="1:7" x14ac:dyDescent="0.2">
      <c r="A13" s="12">
        <v>0</v>
      </c>
      <c r="B13" s="13">
        <v>1342</v>
      </c>
      <c r="C13" s="13" t="s">
        <v>79</v>
      </c>
      <c r="D13" s="14">
        <v>70000</v>
      </c>
      <c r="E13" s="14">
        <v>70000</v>
      </c>
      <c r="F13" s="14">
        <v>29076</v>
      </c>
      <c r="G13" s="16">
        <v>70000</v>
      </c>
    </row>
    <row r="14" spans="1:7" x14ac:dyDescent="0.2">
      <c r="A14" s="12">
        <v>0</v>
      </c>
      <c r="B14" s="13">
        <v>1344</v>
      </c>
      <c r="C14" s="13" t="s">
        <v>13</v>
      </c>
      <c r="D14" s="14">
        <v>36000</v>
      </c>
      <c r="E14" s="14">
        <v>36000</v>
      </c>
      <c r="F14" s="14">
        <v>1000</v>
      </c>
      <c r="G14" s="16">
        <v>36000</v>
      </c>
    </row>
    <row r="15" spans="1:7" x14ac:dyDescent="0.2">
      <c r="A15" s="12">
        <v>0</v>
      </c>
      <c r="B15" s="13">
        <v>1361</v>
      </c>
      <c r="C15" s="13" t="s">
        <v>14</v>
      </c>
      <c r="D15" s="14">
        <v>10000</v>
      </c>
      <c r="E15" s="14">
        <v>15000</v>
      </c>
      <c r="F15" s="14">
        <v>14690</v>
      </c>
      <c r="G15" s="16">
        <v>13000</v>
      </c>
    </row>
    <row r="16" spans="1:7" x14ac:dyDescent="0.2">
      <c r="A16" s="12">
        <v>0</v>
      </c>
      <c r="B16" s="13">
        <v>1381</v>
      </c>
      <c r="C16" s="13" t="s">
        <v>15</v>
      </c>
      <c r="D16" s="14">
        <v>60000</v>
      </c>
      <c r="E16" s="14">
        <v>60000</v>
      </c>
      <c r="F16" s="14">
        <v>56056.99</v>
      </c>
      <c r="G16" s="16">
        <v>60000</v>
      </c>
    </row>
    <row r="17" spans="1:7" x14ac:dyDescent="0.2">
      <c r="A17" s="12">
        <v>0</v>
      </c>
      <c r="B17" s="13">
        <v>1511</v>
      </c>
      <c r="C17" s="13" t="s">
        <v>16</v>
      </c>
      <c r="D17" s="14">
        <v>550000</v>
      </c>
      <c r="E17" s="14">
        <v>550000</v>
      </c>
      <c r="F17" s="14">
        <v>408793.78</v>
      </c>
      <c r="G17" s="16">
        <v>550000</v>
      </c>
    </row>
    <row r="18" spans="1:7" x14ac:dyDescent="0.2">
      <c r="A18" s="12">
        <v>0</v>
      </c>
      <c r="B18" s="13">
        <v>4111</v>
      </c>
      <c r="C18" s="13" t="s">
        <v>17</v>
      </c>
      <c r="D18" s="14">
        <v>0</v>
      </c>
      <c r="E18" s="14">
        <v>1167250</v>
      </c>
      <c r="F18" s="14">
        <v>1167250</v>
      </c>
      <c r="G18" s="16">
        <v>0</v>
      </c>
    </row>
    <row r="19" spans="1:7" x14ac:dyDescent="0.2">
      <c r="A19" s="12">
        <v>0</v>
      </c>
      <c r="B19" s="13">
        <v>4112</v>
      </c>
      <c r="C19" s="13" t="s">
        <v>18</v>
      </c>
      <c r="D19" s="14">
        <v>0</v>
      </c>
      <c r="E19" s="14">
        <v>206600</v>
      </c>
      <c r="F19" s="14">
        <v>206600</v>
      </c>
      <c r="G19" s="16">
        <v>0</v>
      </c>
    </row>
    <row r="20" spans="1:7" x14ac:dyDescent="0.2">
      <c r="A20" s="12">
        <v>0</v>
      </c>
      <c r="B20" s="13">
        <v>4116</v>
      </c>
      <c r="C20" s="13" t="s">
        <v>19</v>
      </c>
      <c r="D20" s="14">
        <v>0</v>
      </c>
      <c r="E20" s="14">
        <v>464476</v>
      </c>
      <c r="F20" s="14">
        <v>347548</v>
      </c>
      <c r="G20" s="16">
        <v>0</v>
      </c>
    </row>
    <row r="21" spans="1:7" x14ac:dyDescent="0.2">
      <c r="A21" s="12">
        <v>0</v>
      </c>
      <c r="B21" s="13">
        <v>4216</v>
      </c>
      <c r="C21" s="13" t="s">
        <v>80</v>
      </c>
      <c r="D21" s="14">
        <v>0</v>
      </c>
      <c r="E21" s="14">
        <v>0</v>
      </c>
      <c r="F21" s="14">
        <v>0</v>
      </c>
      <c r="G21" s="16">
        <v>51000</v>
      </c>
    </row>
    <row r="22" spans="1:7" x14ac:dyDescent="0.2">
      <c r="A22" s="17"/>
      <c r="B22" s="18"/>
      <c r="C22" s="19" t="s">
        <v>20</v>
      </c>
      <c r="D22" s="20">
        <f>SUM(D3:D21)</f>
        <v>19756000</v>
      </c>
      <c r="E22" s="20">
        <f>SUM(E3:E21)</f>
        <v>21614326</v>
      </c>
      <c r="F22" s="20">
        <f>SUM(F3:F21)</f>
        <v>17981657.339999996</v>
      </c>
      <c r="G22" s="21">
        <f>SUM(G3:G21)</f>
        <v>13018000</v>
      </c>
    </row>
    <row r="23" spans="1:7" x14ac:dyDescent="0.2">
      <c r="A23" s="12">
        <v>2122</v>
      </c>
      <c r="B23" s="13"/>
      <c r="C23" s="13" t="s">
        <v>21</v>
      </c>
      <c r="D23" s="14">
        <v>20000</v>
      </c>
      <c r="E23" s="14">
        <v>20000</v>
      </c>
      <c r="F23" s="14">
        <v>16232</v>
      </c>
      <c r="G23" s="16">
        <v>20000</v>
      </c>
    </row>
    <row r="24" spans="1:7" x14ac:dyDescent="0.2">
      <c r="A24" s="12">
        <v>3429</v>
      </c>
      <c r="B24" s="13"/>
      <c r="C24" s="13" t="s">
        <v>22</v>
      </c>
      <c r="D24" s="14">
        <v>103000</v>
      </c>
      <c r="E24" s="14">
        <v>145000</v>
      </c>
      <c r="F24" s="14">
        <v>123279.32</v>
      </c>
      <c r="G24" s="16">
        <v>123000</v>
      </c>
    </row>
    <row r="25" spans="1:7" x14ac:dyDescent="0.2">
      <c r="A25" s="12">
        <v>3613</v>
      </c>
      <c r="B25" s="13"/>
      <c r="C25" s="13" t="s">
        <v>23</v>
      </c>
      <c r="D25" s="14">
        <v>17000</v>
      </c>
      <c r="E25" s="14">
        <v>17000</v>
      </c>
      <c r="F25" s="14">
        <v>14136</v>
      </c>
      <c r="G25" s="16">
        <v>17000</v>
      </c>
    </row>
    <row r="26" spans="1:7" x14ac:dyDescent="0.2">
      <c r="A26" s="12">
        <v>3633</v>
      </c>
      <c r="B26" s="13"/>
      <c r="C26" s="13" t="s">
        <v>24</v>
      </c>
      <c r="D26" s="14">
        <v>17000</v>
      </c>
      <c r="E26" s="14">
        <v>17000</v>
      </c>
      <c r="F26" s="14">
        <v>0</v>
      </c>
      <c r="G26" s="16">
        <v>17000</v>
      </c>
    </row>
    <row r="27" spans="1:7" x14ac:dyDescent="0.2">
      <c r="A27" s="12">
        <v>3639</v>
      </c>
      <c r="B27" s="13"/>
      <c r="C27" s="13" t="s">
        <v>25</v>
      </c>
      <c r="D27" s="14">
        <v>10000</v>
      </c>
      <c r="E27" s="14">
        <v>78000</v>
      </c>
      <c r="F27" s="14">
        <v>45890.1</v>
      </c>
      <c r="G27" s="16">
        <v>21000</v>
      </c>
    </row>
    <row r="28" spans="1:7" x14ac:dyDescent="0.2">
      <c r="A28" s="12">
        <v>3721</v>
      </c>
      <c r="B28" s="13"/>
      <c r="C28" s="13" t="s">
        <v>26</v>
      </c>
      <c r="D28" s="14">
        <v>2000</v>
      </c>
      <c r="E28" s="14">
        <v>2000</v>
      </c>
      <c r="F28" s="14">
        <v>0</v>
      </c>
      <c r="G28" s="16">
        <v>2000</v>
      </c>
    </row>
    <row r="29" spans="1:7" x14ac:dyDescent="0.2">
      <c r="A29" s="12">
        <v>3722</v>
      </c>
      <c r="B29" s="13"/>
      <c r="C29" s="13" t="s">
        <v>27</v>
      </c>
      <c r="D29" s="14">
        <v>12000</v>
      </c>
      <c r="E29" s="14">
        <v>26000</v>
      </c>
      <c r="F29" s="14">
        <v>24964</v>
      </c>
      <c r="G29" s="16">
        <v>27000</v>
      </c>
    </row>
    <row r="30" spans="1:7" x14ac:dyDescent="0.2">
      <c r="A30" s="12">
        <v>3723</v>
      </c>
      <c r="B30" s="13"/>
      <c r="C30" s="13" t="s">
        <v>28</v>
      </c>
      <c r="D30" s="14">
        <v>23000</v>
      </c>
      <c r="E30" s="14">
        <v>35000</v>
      </c>
      <c r="F30" s="14">
        <v>31902.29</v>
      </c>
      <c r="G30" s="16">
        <v>35000</v>
      </c>
    </row>
    <row r="31" spans="1:7" x14ac:dyDescent="0.2">
      <c r="A31" s="12">
        <v>3725</v>
      </c>
      <c r="B31" s="13"/>
      <c r="C31" s="13" t="s">
        <v>29</v>
      </c>
      <c r="D31" s="14">
        <v>210000</v>
      </c>
      <c r="E31" s="14">
        <v>240000</v>
      </c>
      <c r="F31" s="14">
        <v>168059</v>
      </c>
      <c r="G31" s="16">
        <v>220000</v>
      </c>
    </row>
    <row r="32" spans="1:7" x14ac:dyDescent="0.2">
      <c r="A32" s="12">
        <v>6171</v>
      </c>
      <c r="B32" s="13"/>
      <c r="C32" s="13" t="s">
        <v>30</v>
      </c>
      <c r="D32" s="14">
        <v>5000</v>
      </c>
      <c r="E32" s="14">
        <v>5000</v>
      </c>
      <c r="F32" s="14">
        <v>500</v>
      </c>
      <c r="G32" s="16">
        <v>5000</v>
      </c>
    </row>
    <row r="33" spans="1:7" x14ac:dyDescent="0.2">
      <c r="A33" s="12">
        <v>6310</v>
      </c>
      <c r="B33" s="13"/>
      <c r="C33" s="13" t="s">
        <v>31</v>
      </c>
      <c r="D33" s="14">
        <v>2000</v>
      </c>
      <c r="E33" s="14">
        <v>2000</v>
      </c>
      <c r="F33" s="14">
        <v>203.7</v>
      </c>
      <c r="G33" s="16">
        <v>2000</v>
      </c>
    </row>
    <row r="34" spans="1:7" x14ac:dyDescent="0.2">
      <c r="A34" s="12">
        <v>6330</v>
      </c>
      <c r="B34" s="13"/>
      <c r="C34" s="13" t="s">
        <v>81</v>
      </c>
      <c r="D34" s="14">
        <v>0</v>
      </c>
      <c r="E34" s="14">
        <v>2739000</v>
      </c>
      <c r="F34" s="14">
        <v>2738302.49</v>
      </c>
      <c r="G34" s="16">
        <v>0</v>
      </c>
    </row>
    <row r="35" spans="1:7" ht="13.5" thickBot="1" x14ac:dyDescent="0.25">
      <c r="A35" s="22"/>
      <c r="B35" s="23"/>
      <c r="C35" s="50" t="s">
        <v>32</v>
      </c>
      <c r="D35" s="24">
        <f>SUM(D23:D34)</f>
        <v>421000</v>
      </c>
      <c r="E35" s="24">
        <f>SUM(E23:E34)</f>
        <v>3326000</v>
      </c>
      <c r="F35" s="24">
        <f>SUM(F23:F34)</f>
        <v>3163468.9000000004</v>
      </c>
      <c r="G35" s="25">
        <f>SUM(G23:G34)</f>
        <v>489000</v>
      </c>
    </row>
    <row r="36" spans="1:7" ht="13.5" thickBot="1" x14ac:dyDescent="0.25">
      <c r="A36" s="26"/>
      <c r="B36" s="27"/>
      <c r="C36" s="27" t="s">
        <v>33</v>
      </c>
      <c r="D36" s="28">
        <f>SUM(D22+D35)</f>
        <v>20177000</v>
      </c>
      <c r="E36" s="28">
        <f>SUM(E35,E22)</f>
        <v>24940326</v>
      </c>
      <c r="F36" s="28">
        <f>SUM(F22+F35)</f>
        <v>21145126.239999995</v>
      </c>
      <c r="G36" s="29">
        <f>SUM(G22+G35)</f>
        <v>13507000</v>
      </c>
    </row>
    <row r="37" spans="1:7" ht="15.75" x14ac:dyDescent="0.25">
      <c r="A37" s="30"/>
      <c r="B37" s="30"/>
      <c r="C37" s="30"/>
      <c r="D37" s="30"/>
      <c r="E37" s="30"/>
      <c r="F37" s="30"/>
      <c r="G37" s="30"/>
    </row>
    <row r="38" spans="1:7" ht="15.75" x14ac:dyDescent="0.25">
      <c r="A38" s="30"/>
      <c r="B38" s="30"/>
      <c r="C38" s="30"/>
      <c r="D38" s="30"/>
      <c r="E38" s="30"/>
      <c r="F38" s="30"/>
      <c r="G38" s="30"/>
    </row>
    <row r="39" spans="1:7" ht="15.75" x14ac:dyDescent="0.25">
      <c r="A39" s="30"/>
      <c r="B39" s="30"/>
      <c r="C39" s="30"/>
      <c r="D39" s="30"/>
      <c r="E39" s="30"/>
      <c r="F39" s="30"/>
      <c r="G39" s="30"/>
    </row>
    <row r="40" spans="1:7" ht="15.75" x14ac:dyDescent="0.25">
      <c r="A40" s="30"/>
      <c r="B40" s="30"/>
      <c r="C40" s="30"/>
      <c r="D40" s="30"/>
      <c r="E40" s="30"/>
      <c r="F40" s="30"/>
      <c r="G40" s="30"/>
    </row>
    <row r="42" spans="1:7" ht="19.5" thickBot="1" x14ac:dyDescent="0.35">
      <c r="A42" s="1" t="s">
        <v>86</v>
      </c>
      <c r="B42" s="2"/>
      <c r="C42" s="2"/>
      <c r="D42" s="2"/>
      <c r="E42" s="2"/>
      <c r="F42" s="1" t="s">
        <v>0</v>
      </c>
      <c r="G42" s="2"/>
    </row>
    <row r="43" spans="1:7" ht="13.5" thickBot="1" x14ac:dyDescent="0.25">
      <c r="A43" s="31" t="s">
        <v>1</v>
      </c>
      <c r="B43" s="6" t="s">
        <v>2</v>
      </c>
      <c r="C43" s="6" t="s">
        <v>3</v>
      </c>
      <c r="D43" s="6" t="s">
        <v>74</v>
      </c>
      <c r="E43" s="6" t="s">
        <v>75</v>
      </c>
      <c r="F43" s="6" t="s">
        <v>76</v>
      </c>
      <c r="G43" s="7" t="s">
        <v>77</v>
      </c>
    </row>
    <row r="44" spans="1:7" x14ac:dyDescent="0.2">
      <c r="A44" s="8">
        <v>1014</v>
      </c>
      <c r="B44" s="9"/>
      <c r="C44" s="9" t="s">
        <v>34</v>
      </c>
      <c r="D44" s="10">
        <v>6000</v>
      </c>
      <c r="E44" s="10">
        <v>11000</v>
      </c>
      <c r="F44" s="10">
        <v>5000</v>
      </c>
      <c r="G44" s="11">
        <v>11000</v>
      </c>
    </row>
    <row r="45" spans="1:7" x14ac:dyDescent="0.2">
      <c r="A45" s="12">
        <v>2212</v>
      </c>
      <c r="B45" s="13"/>
      <c r="C45" s="13" t="s">
        <v>35</v>
      </c>
      <c r="D45" s="14">
        <v>535000</v>
      </c>
      <c r="E45" s="14">
        <v>535000</v>
      </c>
      <c r="F45" s="14">
        <v>0</v>
      </c>
      <c r="G45" s="16">
        <v>1515000</v>
      </c>
    </row>
    <row r="46" spans="1:7" x14ac:dyDescent="0.2">
      <c r="A46" s="12">
        <v>2219</v>
      </c>
      <c r="B46" s="13"/>
      <c r="C46" s="13" t="s">
        <v>36</v>
      </c>
      <c r="D46" s="14">
        <v>75000</v>
      </c>
      <c r="E46" s="14">
        <v>2075000</v>
      </c>
      <c r="F46" s="14">
        <v>0</v>
      </c>
      <c r="G46" s="16">
        <v>650000</v>
      </c>
    </row>
    <row r="47" spans="1:7" x14ac:dyDescent="0.2">
      <c r="A47" s="12">
        <v>3111</v>
      </c>
      <c r="B47" s="13"/>
      <c r="C47" s="13" t="s">
        <v>37</v>
      </c>
      <c r="D47" s="14">
        <v>876000</v>
      </c>
      <c r="E47" s="14">
        <v>1414476</v>
      </c>
      <c r="F47" s="14">
        <v>791099</v>
      </c>
      <c r="G47" s="16">
        <v>8409000</v>
      </c>
    </row>
    <row r="48" spans="1:7" x14ac:dyDescent="0.2">
      <c r="A48" s="12">
        <v>3314</v>
      </c>
      <c r="B48" s="13"/>
      <c r="C48" s="13" t="s">
        <v>38</v>
      </c>
      <c r="D48" s="14">
        <v>129000</v>
      </c>
      <c r="E48" s="14">
        <v>129000</v>
      </c>
      <c r="F48" s="14">
        <v>98149</v>
      </c>
      <c r="G48" s="16">
        <v>129000</v>
      </c>
    </row>
    <row r="49" spans="1:9" x14ac:dyDescent="0.2">
      <c r="A49" s="12">
        <v>3319</v>
      </c>
      <c r="B49" s="13"/>
      <c r="C49" s="13" t="s">
        <v>39</v>
      </c>
      <c r="D49" s="32">
        <v>19000</v>
      </c>
      <c r="E49" s="14">
        <v>29000</v>
      </c>
      <c r="F49" s="14">
        <v>21100</v>
      </c>
      <c r="G49" s="16">
        <v>24000</v>
      </c>
    </row>
    <row r="50" spans="1:9" x14ac:dyDescent="0.2">
      <c r="A50" s="12">
        <v>3341</v>
      </c>
      <c r="B50" s="13"/>
      <c r="C50" s="13" t="s">
        <v>40</v>
      </c>
      <c r="D50" s="32">
        <v>1804000</v>
      </c>
      <c r="E50" s="14">
        <v>1846000</v>
      </c>
      <c r="F50" s="14">
        <v>1833361.8</v>
      </c>
      <c r="G50" s="16">
        <v>93000</v>
      </c>
    </row>
    <row r="51" spans="1:9" x14ac:dyDescent="0.2">
      <c r="A51" s="12">
        <v>3349</v>
      </c>
      <c r="B51" s="13"/>
      <c r="C51" s="13" t="s">
        <v>41</v>
      </c>
      <c r="D51" s="32">
        <v>40000</v>
      </c>
      <c r="E51" s="14">
        <v>40000</v>
      </c>
      <c r="F51" s="14">
        <v>39236</v>
      </c>
      <c r="G51" s="16">
        <v>40000</v>
      </c>
    </row>
    <row r="52" spans="1:9" x14ac:dyDescent="0.2">
      <c r="A52" s="12">
        <v>3399</v>
      </c>
      <c r="B52" s="13"/>
      <c r="C52" s="13" t="s">
        <v>42</v>
      </c>
      <c r="D52" s="32">
        <v>241000</v>
      </c>
      <c r="E52" s="32">
        <v>241000</v>
      </c>
      <c r="F52" s="32">
        <v>102465.12</v>
      </c>
      <c r="G52" s="15">
        <v>241000</v>
      </c>
    </row>
    <row r="53" spans="1:9" x14ac:dyDescent="0.2">
      <c r="A53" s="12">
        <v>3419</v>
      </c>
      <c r="B53" s="13"/>
      <c r="C53" s="13" t="s">
        <v>43</v>
      </c>
      <c r="D53" s="32">
        <v>355000</v>
      </c>
      <c r="E53" s="32">
        <v>431000</v>
      </c>
      <c r="F53" s="32">
        <v>251043.04</v>
      </c>
      <c r="G53" s="15">
        <v>439000</v>
      </c>
    </row>
    <row r="54" spans="1:9" x14ac:dyDescent="0.2">
      <c r="A54" s="33">
        <v>3421</v>
      </c>
      <c r="B54" s="34"/>
      <c r="C54" s="34" t="s">
        <v>44</v>
      </c>
      <c r="D54" s="35">
        <v>35000</v>
      </c>
      <c r="E54" s="36">
        <v>35000</v>
      </c>
      <c r="F54" s="36">
        <v>2753</v>
      </c>
      <c r="G54" s="37">
        <v>15000</v>
      </c>
    </row>
    <row r="55" spans="1:9" x14ac:dyDescent="0.2">
      <c r="A55" s="12">
        <v>3429</v>
      </c>
      <c r="B55" s="13"/>
      <c r="C55" s="13" t="s">
        <v>45</v>
      </c>
      <c r="D55" s="32">
        <v>3105000</v>
      </c>
      <c r="E55" s="14">
        <v>3132000</v>
      </c>
      <c r="F55" s="14">
        <v>170243.54</v>
      </c>
      <c r="G55" s="16">
        <v>2128000</v>
      </c>
    </row>
    <row r="56" spans="1:9" x14ac:dyDescent="0.2">
      <c r="A56" s="12">
        <v>3631</v>
      </c>
      <c r="B56" s="13"/>
      <c r="C56" s="13" t="s">
        <v>46</v>
      </c>
      <c r="D56" s="32">
        <v>433000</v>
      </c>
      <c r="E56" s="14">
        <v>583000</v>
      </c>
      <c r="F56" s="14">
        <v>441645.21</v>
      </c>
      <c r="G56" s="16">
        <v>334000</v>
      </c>
    </row>
    <row r="57" spans="1:9" x14ac:dyDescent="0.2">
      <c r="A57" s="12">
        <v>3636</v>
      </c>
      <c r="B57" s="13"/>
      <c r="C57" s="13" t="s">
        <v>47</v>
      </c>
      <c r="D57" s="32">
        <v>5000</v>
      </c>
      <c r="E57" s="14">
        <v>5000</v>
      </c>
      <c r="F57" s="14">
        <v>4610</v>
      </c>
      <c r="G57" s="16">
        <v>5000</v>
      </c>
    </row>
    <row r="58" spans="1:9" x14ac:dyDescent="0.2">
      <c r="A58" s="12">
        <v>3639</v>
      </c>
      <c r="B58" s="13"/>
      <c r="C58" s="13" t="s">
        <v>48</v>
      </c>
      <c r="D58" s="32">
        <v>8821000</v>
      </c>
      <c r="E58" s="14">
        <v>7251000</v>
      </c>
      <c r="F58" s="14">
        <v>1776602.75</v>
      </c>
      <c r="G58" s="16">
        <v>3126000</v>
      </c>
    </row>
    <row r="59" spans="1:9" x14ac:dyDescent="0.2">
      <c r="A59" s="12">
        <v>3722</v>
      </c>
      <c r="B59" s="13"/>
      <c r="C59" s="13" t="s">
        <v>49</v>
      </c>
      <c r="D59" s="32">
        <v>813000</v>
      </c>
      <c r="E59" s="14">
        <v>837000</v>
      </c>
      <c r="F59" s="14">
        <v>756341.91</v>
      </c>
      <c r="G59" s="16">
        <v>913000</v>
      </c>
    </row>
    <row r="60" spans="1:9" x14ac:dyDescent="0.2">
      <c r="A60" s="12">
        <v>3725</v>
      </c>
      <c r="B60" s="13"/>
      <c r="C60" s="13" t="s">
        <v>50</v>
      </c>
      <c r="D60" s="32">
        <v>470000</v>
      </c>
      <c r="E60" s="14">
        <v>470000</v>
      </c>
      <c r="F60" s="14">
        <v>407125.3</v>
      </c>
      <c r="G60" s="16">
        <v>470000</v>
      </c>
      <c r="I60" s="38"/>
    </row>
    <row r="61" spans="1:9" x14ac:dyDescent="0.2">
      <c r="A61" s="12">
        <v>3726</v>
      </c>
      <c r="B61" s="13"/>
      <c r="C61" s="13" t="s">
        <v>51</v>
      </c>
      <c r="D61" s="32">
        <v>100000</v>
      </c>
      <c r="E61" s="14">
        <v>125000</v>
      </c>
      <c r="F61" s="14">
        <v>104845.36</v>
      </c>
      <c r="G61" s="16">
        <v>125000</v>
      </c>
    </row>
    <row r="62" spans="1:9" x14ac:dyDescent="0.2">
      <c r="A62" s="12">
        <v>3745</v>
      </c>
      <c r="B62" s="13"/>
      <c r="C62" s="13" t="s">
        <v>52</v>
      </c>
      <c r="D62" s="32">
        <v>225000</v>
      </c>
      <c r="E62" s="14">
        <v>405000</v>
      </c>
      <c r="F62" s="14">
        <v>163823.60999999999</v>
      </c>
      <c r="G62" s="16">
        <v>575000</v>
      </c>
    </row>
    <row r="63" spans="1:9" x14ac:dyDescent="0.2">
      <c r="A63" s="12">
        <v>4341</v>
      </c>
      <c r="B63" s="13"/>
      <c r="C63" s="13" t="s">
        <v>53</v>
      </c>
      <c r="D63" s="32">
        <v>5000</v>
      </c>
      <c r="E63" s="14">
        <v>5000</v>
      </c>
      <c r="F63" s="14">
        <v>0</v>
      </c>
      <c r="G63" s="16">
        <v>5000</v>
      </c>
    </row>
    <row r="64" spans="1:9" x14ac:dyDescent="0.2">
      <c r="A64" s="12">
        <v>4356</v>
      </c>
      <c r="B64" s="13"/>
      <c r="C64" s="13" t="s">
        <v>54</v>
      </c>
      <c r="D64" s="32">
        <v>20000</v>
      </c>
      <c r="E64" s="14">
        <v>20000</v>
      </c>
      <c r="F64" s="14">
        <v>15240</v>
      </c>
      <c r="G64" s="16">
        <v>20000</v>
      </c>
    </row>
    <row r="65" spans="1:9" x14ac:dyDescent="0.2">
      <c r="A65" s="12">
        <v>4359</v>
      </c>
      <c r="B65" s="13"/>
      <c r="C65" s="13" t="s">
        <v>55</v>
      </c>
      <c r="D65" s="32">
        <v>8000</v>
      </c>
      <c r="E65" s="14">
        <v>8000</v>
      </c>
      <c r="F65" s="14">
        <v>1145</v>
      </c>
      <c r="G65" s="16">
        <v>8000</v>
      </c>
    </row>
    <row r="66" spans="1:9" x14ac:dyDescent="0.2">
      <c r="A66" s="12">
        <v>5212</v>
      </c>
      <c r="B66" s="13"/>
      <c r="C66" s="13" t="s">
        <v>56</v>
      </c>
      <c r="D66" s="32">
        <v>20000</v>
      </c>
      <c r="E66" s="14">
        <v>0</v>
      </c>
      <c r="F66" s="14">
        <v>0</v>
      </c>
      <c r="G66" s="16">
        <v>20000</v>
      </c>
    </row>
    <row r="67" spans="1:9" x14ac:dyDescent="0.2">
      <c r="A67" s="12">
        <v>5213</v>
      </c>
      <c r="B67" s="13"/>
      <c r="C67" s="13" t="s">
        <v>82</v>
      </c>
      <c r="D67" s="32">
        <v>0</v>
      </c>
      <c r="E67" s="14">
        <v>20000</v>
      </c>
      <c r="F67" s="14">
        <v>0</v>
      </c>
      <c r="G67" s="16">
        <v>20000</v>
      </c>
    </row>
    <row r="68" spans="1:9" x14ac:dyDescent="0.2">
      <c r="A68" s="12">
        <v>5272</v>
      </c>
      <c r="B68" s="13"/>
      <c r="C68" s="13" t="s">
        <v>57</v>
      </c>
      <c r="D68" s="32">
        <v>20000</v>
      </c>
      <c r="E68" s="14">
        <v>20000</v>
      </c>
      <c r="F68" s="14">
        <v>0</v>
      </c>
      <c r="G68" s="16">
        <v>20000</v>
      </c>
    </row>
    <row r="69" spans="1:9" x14ac:dyDescent="0.2">
      <c r="A69" s="12">
        <v>5512</v>
      </c>
      <c r="B69" s="13"/>
      <c r="C69" s="13" t="s">
        <v>58</v>
      </c>
      <c r="D69" s="32">
        <v>158000</v>
      </c>
      <c r="E69" s="14">
        <v>167000</v>
      </c>
      <c r="F69" s="14">
        <v>120357.54</v>
      </c>
      <c r="G69" s="16">
        <v>163000</v>
      </c>
    </row>
    <row r="70" spans="1:9" x14ac:dyDescent="0.2">
      <c r="A70" s="12">
        <v>6112</v>
      </c>
      <c r="B70" s="13"/>
      <c r="C70" s="13" t="s">
        <v>59</v>
      </c>
      <c r="D70" s="14">
        <v>1237000</v>
      </c>
      <c r="E70" s="14">
        <v>1237000</v>
      </c>
      <c r="F70" s="14">
        <v>1067564</v>
      </c>
      <c r="G70" s="16">
        <v>1295000</v>
      </c>
    </row>
    <row r="71" spans="1:9" x14ac:dyDescent="0.2">
      <c r="A71" s="12">
        <v>6115</v>
      </c>
      <c r="B71" s="13"/>
      <c r="C71" s="13" t="s">
        <v>83</v>
      </c>
      <c r="D71" s="14">
        <v>0</v>
      </c>
      <c r="E71" s="14">
        <v>40000</v>
      </c>
      <c r="F71" s="14">
        <v>13776.66</v>
      </c>
      <c r="G71" s="16">
        <v>0</v>
      </c>
      <c r="I71" s="38"/>
    </row>
    <row r="72" spans="1:9" x14ac:dyDescent="0.2">
      <c r="A72" s="12">
        <v>6171</v>
      </c>
      <c r="B72" s="13"/>
      <c r="C72" s="13" t="s">
        <v>60</v>
      </c>
      <c r="D72" s="14">
        <v>2171000</v>
      </c>
      <c r="E72" s="14">
        <v>2629600</v>
      </c>
      <c r="F72" s="14">
        <v>1660440.58</v>
      </c>
      <c r="G72" s="16">
        <v>2151000</v>
      </c>
    </row>
    <row r="73" spans="1:9" x14ac:dyDescent="0.2">
      <c r="A73" s="12">
        <v>6310</v>
      </c>
      <c r="B73" s="13"/>
      <c r="C73" s="13" t="s">
        <v>61</v>
      </c>
      <c r="D73" s="14">
        <v>20000</v>
      </c>
      <c r="E73" s="14">
        <v>20000</v>
      </c>
      <c r="F73" s="14">
        <v>1792.8</v>
      </c>
      <c r="G73" s="16">
        <v>4000</v>
      </c>
    </row>
    <row r="74" spans="1:9" x14ac:dyDescent="0.2">
      <c r="A74" s="12">
        <v>6320</v>
      </c>
      <c r="B74" s="13"/>
      <c r="C74" s="13" t="s">
        <v>62</v>
      </c>
      <c r="D74" s="14">
        <v>55000</v>
      </c>
      <c r="E74" s="14">
        <v>55000</v>
      </c>
      <c r="F74" s="14">
        <v>54007</v>
      </c>
      <c r="G74" s="16">
        <v>55000</v>
      </c>
    </row>
    <row r="75" spans="1:9" x14ac:dyDescent="0.2">
      <c r="A75" s="12">
        <v>6330</v>
      </c>
      <c r="B75" s="13"/>
      <c r="C75" s="13" t="s">
        <v>84</v>
      </c>
      <c r="D75" s="14">
        <v>0</v>
      </c>
      <c r="E75" s="14">
        <v>2739000</v>
      </c>
      <c r="F75" s="14">
        <v>2738302.49</v>
      </c>
      <c r="G75" s="16">
        <v>0</v>
      </c>
    </row>
    <row r="76" spans="1:9" x14ac:dyDescent="0.2">
      <c r="A76" s="12">
        <v>6399</v>
      </c>
      <c r="B76" s="13"/>
      <c r="C76" s="13" t="s">
        <v>63</v>
      </c>
      <c r="D76" s="14">
        <v>6905000</v>
      </c>
      <c r="E76" s="14">
        <v>6955000</v>
      </c>
      <c r="F76" s="14">
        <v>6863590</v>
      </c>
      <c r="G76" s="16">
        <v>100000</v>
      </c>
    </row>
    <row r="77" spans="1:9" x14ac:dyDescent="0.2">
      <c r="A77" s="12">
        <v>6402</v>
      </c>
      <c r="B77" s="13"/>
      <c r="C77" s="13" t="s">
        <v>64</v>
      </c>
      <c r="D77" s="14">
        <v>9000</v>
      </c>
      <c r="E77" s="14">
        <v>9000</v>
      </c>
      <c r="F77" s="14">
        <v>8566</v>
      </c>
      <c r="G77" s="16">
        <v>5000</v>
      </c>
    </row>
    <row r="78" spans="1:9" x14ac:dyDescent="0.2">
      <c r="A78" s="12">
        <v>6409</v>
      </c>
      <c r="B78" s="13"/>
      <c r="C78" s="13" t="s">
        <v>65</v>
      </c>
      <c r="D78" s="14">
        <v>200000</v>
      </c>
      <c r="E78" s="14">
        <v>607250</v>
      </c>
      <c r="F78" s="14">
        <v>5021.32</v>
      </c>
      <c r="G78" s="16">
        <v>206000</v>
      </c>
    </row>
    <row r="79" spans="1:9" ht="13.5" thickBot="1" x14ac:dyDescent="0.25">
      <c r="A79" s="39"/>
      <c r="B79" s="40"/>
      <c r="C79" s="40"/>
      <c r="D79" s="40"/>
      <c r="E79" s="40"/>
      <c r="F79" s="40"/>
      <c r="G79" s="41"/>
    </row>
    <row r="80" spans="1:9" ht="13.5" thickBot="1" x14ac:dyDescent="0.25">
      <c r="A80" s="26"/>
      <c r="B80" s="27"/>
      <c r="C80" s="27" t="s">
        <v>66</v>
      </c>
      <c r="D80" s="28">
        <f>SUM(D44:D79)</f>
        <v>28915000</v>
      </c>
      <c r="E80" s="42">
        <f>SUM(E44:E79)</f>
        <v>34126326</v>
      </c>
      <c r="F80" s="28">
        <f>SUM(F44:F78)</f>
        <v>19519248.030000001</v>
      </c>
      <c r="G80" s="29">
        <f>SUM(G44:G79)</f>
        <v>23314000</v>
      </c>
    </row>
    <row r="84" spans="1:7" ht="19.5" thickBot="1" x14ac:dyDescent="0.35">
      <c r="A84" s="1" t="s">
        <v>87</v>
      </c>
      <c r="B84" s="2"/>
      <c r="C84" s="2"/>
      <c r="D84" s="2"/>
      <c r="E84" s="2"/>
      <c r="F84" s="1" t="s">
        <v>0</v>
      </c>
      <c r="G84" s="2"/>
    </row>
    <row r="85" spans="1:7" ht="13.5" thickBot="1" x14ac:dyDescent="0.25">
      <c r="A85" s="43" t="s">
        <v>1</v>
      </c>
      <c r="B85" s="44" t="s">
        <v>2</v>
      </c>
      <c r="C85" s="44" t="s">
        <v>3</v>
      </c>
      <c r="D85" s="44" t="s">
        <v>74</v>
      </c>
      <c r="E85" s="44" t="s">
        <v>75</v>
      </c>
      <c r="F85" s="44" t="s">
        <v>76</v>
      </c>
      <c r="G85" s="45" t="s">
        <v>77</v>
      </c>
    </row>
    <row r="86" spans="1:7" x14ac:dyDescent="0.2">
      <c r="A86" s="8">
        <v>0</v>
      </c>
      <c r="B86" s="9">
        <v>8115</v>
      </c>
      <c r="C86" s="9" t="s">
        <v>67</v>
      </c>
      <c r="D86" s="10">
        <v>-8738000</v>
      </c>
      <c r="E86" s="10">
        <v>-9186000</v>
      </c>
      <c r="F86" s="10">
        <v>-1625878.21</v>
      </c>
      <c r="G86" s="11">
        <v>-9807000</v>
      </c>
    </row>
    <row r="87" spans="1:7" x14ac:dyDescent="0.2">
      <c r="A87" s="12">
        <v>0</v>
      </c>
      <c r="B87" s="13">
        <v>8123</v>
      </c>
      <c r="C87" s="13" t="s">
        <v>68</v>
      </c>
      <c r="D87" s="14">
        <v>0</v>
      </c>
      <c r="E87" s="14">
        <v>0</v>
      </c>
      <c r="F87" s="14">
        <v>0</v>
      </c>
      <c r="G87" s="16">
        <v>0</v>
      </c>
    </row>
    <row r="88" spans="1:7" x14ac:dyDescent="0.2">
      <c r="A88" s="12">
        <v>0</v>
      </c>
      <c r="B88" s="13">
        <v>8124</v>
      </c>
      <c r="C88" s="13" t="s">
        <v>69</v>
      </c>
      <c r="D88" s="14">
        <v>0</v>
      </c>
      <c r="E88" s="14">
        <v>0</v>
      </c>
      <c r="F88" s="14">
        <v>0</v>
      </c>
      <c r="G88" s="16">
        <v>0</v>
      </c>
    </row>
    <row r="89" spans="1:7" ht="13.5" thickBot="1" x14ac:dyDescent="0.25">
      <c r="A89" s="39">
        <v>0</v>
      </c>
      <c r="B89" s="40">
        <v>8124</v>
      </c>
      <c r="C89" s="40" t="s">
        <v>69</v>
      </c>
      <c r="D89" s="46" t="s">
        <v>70</v>
      </c>
      <c r="E89" s="46">
        <v>0</v>
      </c>
      <c r="F89" s="46">
        <v>0</v>
      </c>
      <c r="G89" s="16">
        <v>0</v>
      </c>
    </row>
    <row r="90" spans="1:7" ht="13.5" thickBot="1" x14ac:dyDescent="0.25">
      <c r="A90" s="47"/>
      <c r="B90" s="48"/>
      <c r="C90" s="27" t="s">
        <v>71</v>
      </c>
      <c r="D90" s="28">
        <f>SUM(D86:D89)</f>
        <v>-8738000</v>
      </c>
      <c r="E90" s="28">
        <f>SUM(E86:E89)</f>
        <v>-9186000</v>
      </c>
      <c r="F90" s="29">
        <f>SUM(F86:F89)</f>
        <v>-1625878.21</v>
      </c>
      <c r="G90" s="49">
        <f>SUM(G86:G89)</f>
        <v>-9807000</v>
      </c>
    </row>
    <row r="92" spans="1:7" x14ac:dyDescent="0.2">
      <c r="C92" s="3" t="s">
        <v>73</v>
      </c>
    </row>
    <row r="94" spans="1:7" x14ac:dyDescent="0.2">
      <c r="C94" s="3" t="s">
        <v>72</v>
      </c>
    </row>
    <row r="97" spans="3:3" x14ac:dyDescent="0.2">
      <c r="C97" s="51" t="s">
        <v>88</v>
      </c>
    </row>
    <row r="98" spans="3:3" x14ac:dyDescent="0.2">
      <c r="C98" s="52" t="s">
        <v>91</v>
      </c>
    </row>
    <row r="100" spans="3:3" x14ac:dyDescent="0.2">
      <c r="C100" s="3" t="s">
        <v>89</v>
      </c>
    </row>
    <row r="103" spans="3:3" x14ac:dyDescent="0.2">
      <c r="C103" s="52" t="s">
        <v>90</v>
      </c>
    </row>
    <row r="1048558" spans="4:7" x14ac:dyDescent="0.2">
      <c r="D1048558" s="38">
        <f>SUM(D36)</f>
        <v>20177000</v>
      </c>
      <c r="E1048558" s="38">
        <f>SUM(E36)</f>
        <v>24940326</v>
      </c>
      <c r="F1048558" s="38">
        <f>SUM(F36)</f>
        <v>21145126.239999995</v>
      </c>
      <c r="G1048558" s="38">
        <f>SUM(G36)</f>
        <v>13507000</v>
      </c>
    </row>
  </sheetData>
  <pageMargins left="0.7" right="0.7" top="0.78740157499999996" bottom="0.78740157499999996" header="0.3" footer="0.3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Salcmanová</dc:creator>
  <cp:lastModifiedBy>Salcmanova Jana</cp:lastModifiedBy>
  <cp:lastPrinted>2020-02-14T13:11:16Z</cp:lastPrinted>
  <dcterms:created xsi:type="dcterms:W3CDTF">2019-11-19T15:00:11Z</dcterms:created>
  <dcterms:modified xsi:type="dcterms:W3CDTF">2025-11-05T14:09:15Z</dcterms:modified>
</cp:coreProperties>
</file>